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my\Documents\1. Vox Hair Concept\Medlem Avtaledokumenter\Dataavtale overgang\"/>
    </mc:Choice>
  </mc:AlternateContent>
  <bookViews>
    <workbookView xWindow="0" yWindow="0" windowWidth="23040" windowHeight="8532"/>
  </bookViews>
  <sheets>
    <sheet name="Ark1" sheetId="1" r:id="rId1"/>
  </sheets>
  <definedNames>
    <definedName name="_xlnm.Print_Area" localSheetId="0">'Ark1'!$A$1:$G$43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F18" i="1"/>
  <c r="F16" i="1"/>
  <c r="F14" i="1"/>
  <c r="F9" i="1"/>
  <c r="F8" i="1"/>
  <c r="F7" i="1"/>
  <c r="F6" i="1"/>
  <c r="F5" i="1"/>
  <c r="D15" i="1" l="1"/>
  <c r="D16" i="1"/>
  <c r="D17" i="1"/>
  <c r="D18" i="1"/>
  <c r="D19" i="1"/>
  <c r="D20" i="1"/>
  <c r="D14" i="1"/>
  <c r="D6" i="1"/>
  <c r="D7" i="1"/>
  <c r="D8" i="1"/>
  <c r="D9" i="1"/>
  <c r="D5" i="1"/>
  <c r="D41" i="1" l="1"/>
  <c r="D40" i="1"/>
  <c r="D39" i="1"/>
  <c r="D38" i="1"/>
  <c r="D37" i="1"/>
  <c r="D36" i="1"/>
  <c r="D33" i="1"/>
  <c r="D29" i="1"/>
  <c r="F21" i="1"/>
</calcChain>
</file>

<file path=xl/sharedStrings.xml><?xml version="1.0" encoding="utf-8"?>
<sst xmlns="http://schemas.openxmlformats.org/spreadsheetml/2006/main" count="48" uniqueCount="45">
  <si>
    <t>Timepris på konsulent tjenester</t>
  </si>
  <si>
    <t>Frakt per kolli</t>
  </si>
  <si>
    <t>Reise og opphold etter regning</t>
  </si>
  <si>
    <t>Kjedelisens</t>
  </si>
  <si>
    <t>Leiestol</t>
  </si>
  <si>
    <t>Bankterminal</t>
  </si>
  <si>
    <t>POS</t>
  </si>
  <si>
    <t>Kundeskjerm</t>
  </si>
  <si>
    <t>Hovedmaskin</t>
  </si>
  <si>
    <t>Fixit Salongdata</t>
  </si>
  <si>
    <t>Annet:</t>
  </si>
  <si>
    <t>SMS Kostnader</t>
  </si>
  <si>
    <t>Vedlegg 2:      PRISER OG BETINGELSER VITEC FIXIT SYSTEMER PR. JULI 2020</t>
  </si>
  <si>
    <t>Fixitonline (Inkl. nettleie/Kobber linje)</t>
  </si>
  <si>
    <t>Nettverkslisens</t>
  </si>
  <si>
    <t xml:space="preserve">*Alle priser er ekskl. mva. </t>
  </si>
  <si>
    <r>
      <rPr>
        <b/>
        <sz val="11"/>
        <color theme="1"/>
        <rFont val="Calibri"/>
        <family val="2"/>
        <scheme val="minor"/>
      </rPr>
      <t>Installasjon</t>
    </r>
    <r>
      <rPr>
        <sz val="11"/>
        <color theme="1"/>
        <rFont val="Calibri"/>
        <family val="2"/>
        <scheme val="minor"/>
      </rPr>
      <t>: Ved en installasjon er Fixit fysisk i salong og setter opp alt utstyr og fjerner gammelt utstyr og ser til at alt virker som det skal . Normalt 2 timer jobb.</t>
    </r>
  </si>
  <si>
    <r>
      <t xml:space="preserve">Kurs: </t>
    </r>
    <r>
      <rPr>
        <sz val="11"/>
        <color theme="1"/>
        <rFont val="Calibri"/>
        <family val="2"/>
        <scheme val="minor"/>
      </rPr>
      <t>3 timer salongkurs som gir brukerne en innføring i kassen, timeboken, oppgjør, kunder , behandlinger og varer. Har salongen brukt Fixit før legges mer vekt på Fixitonline.</t>
    </r>
  </si>
  <si>
    <r>
      <t xml:space="preserve">Klargjøring: </t>
    </r>
    <r>
      <rPr>
        <sz val="11"/>
        <color theme="1"/>
        <rFont val="Calibri"/>
        <family val="2"/>
        <scheme val="minor"/>
      </rPr>
      <t>Dette er all jobb som gjøres i forkant av en installasjon. Klargjøring av utstyr og ikke minst Databasen. Veldig ofte er det konverteringer fra andre systemer som skal tilpasses Fixit sin database. For en kjede er denne jobben stor i starten, men liten dersom det kommer flere salonger inn i kjeden.</t>
    </r>
  </si>
  <si>
    <r>
      <rPr>
        <b/>
        <sz val="11"/>
        <color theme="1"/>
        <rFont val="Calibri"/>
        <family val="2"/>
        <scheme val="minor"/>
      </rPr>
      <t>Etablering av Fixitonline(linjer):</t>
    </r>
    <r>
      <rPr>
        <sz val="11"/>
        <color theme="1"/>
        <rFont val="Calibri"/>
        <family val="2"/>
        <scheme val="minor"/>
      </rPr>
      <t xml:space="preserve"> Hovedkostnaden her er dersom Fixit må inn med nye linjer til salongen og må bruke underleverandører på dette. Kostnaden vil falle vekk der vi kan bruke salongens internett i dag.</t>
    </r>
  </si>
  <si>
    <r>
      <rPr>
        <b/>
        <sz val="11"/>
        <color theme="1"/>
        <rFont val="Calibri"/>
        <family val="2"/>
        <scheme val="minor"/>
      </rPr>
      <t>Timebestilling på nett/app:</t>
    </r>
    <r>
      <rPr>
        <sz val="11"/>
        <color theme="1"/>
        <rFont val="Calibri"/>
        <family val="2"/>
        <scheme val="minor"/>
      </rPr>
      <t xml:space="preserve"> Prisen her er for en salong. Salong nr 2, 3 osv betaler 1000,- i etablering. Dette er for å sette opp timebestillingen på nett/app og på Fixit.no</t>
    </r>
  </si>
  <si>
    <r>
      <rPr>
        <b/>
        <sz val="11"/>
        <color theme="1"/>
        <rFont val="Calibri"/>
        <family val="2"/>
        <scheme val="minor"/>
      </rPr>
      <t>Digitale gavekort:</t>
    </r>
    <r>
      <rPr>
        <sz val="11"/>
        <color theme="1"/>
        <rFont val="Calibri"/>
        <family val="2"/>
        <scheme val="minor"/>
      </rPr>
      <t xml:space="preserve"> Prisen her er for en salong. Salong nr 2, 3 osv betaler 1190,-. På digitale gavekort som kjøpes i App eller salong tilkommer et behandlingsgebyr på 5%. For gavekort bestilt på Fixit Online tilkommer ingen avgift.</t>
    </r>
  </si>
  <si>
    <t>Engangskostnader ved etablering:</t>
  </si>
  <si>
    <t>Rab</t>
  </si>
  <si>
    <t>Gavekort digitalt</t>
  </si>
  <si>
    <t>Ekstra arbeids stasjon</t>
  </si>
  <si>
    <t xml:space="preserve"> </t>
  </si>
  <si>
    <t>Std. priser pr.mnd pr. 01.07.2020</t>
  </si>
  <si>
    <t>*Håndscanner/strekkodeleser</t>
  </si>
  <si>
    <t>*Kvitteringsskriver</t>
  </si>
  <si>
    <t>*A4 laserskriver</t>
  </si>
  <si>
    <t>*El kassaskuff</t>
  </si>
  <si>
    <t>Netto pris (20% rabatt) på den til en hver tid gjeldende prisliste</t>
  </si>
  <si>
    <t>Direkte SMS 1:1 fra kasse (fri tekst)</t>
  </si>
  <si>
    <t>Priser "overgangs periode" VHC 01.02.2021 - 30.06.2022</t>
  </si>
  <si>
    <r>
      <rPr>
        <b/>
        <sz val="11"/>
        <color rgb="FF000000"/>
        <rFont val="Calibri"/>
        <family val="2"/>
        <scheme val="minor"/>
      </rPr>
      <t>*1</t>
    </r>
    <r>
      <rPr>
        <sz val="11"/>
        <color rgb="FF000000"/>
        <rFont val="Calibri"/>
        <family val="2"/>
        <scheme val="minor"/>
      </rPr>
      <t>) Regnskapsmodul Fixitonline</t>
    </r>
  </si>
  <si>
    <t>*2) Rabatt- "overgangs periode" fra installasjons- dato t.o.m 30.06.2022</t>
  </si>
  <si>
    <t>Totalt pr. mnd. eks mva</t>
  </si>
  <si>
    <t>* Alle salonger som har bestillt Fixit innen 30.06.2021, og med utført innstallsjon innen 30.08.2021,  betaler kr. 5000,- for alle engangskostnader ved installasjon inkl. reise/opphold. Dersom VHC avholder 2021 ledersamling i perioden 01.07-31.12.2021, så gjelder også kr. 5000,- for Total etablering som et dagstilbud ved signering, forutsatt levering innen påfølgende 60 dager.</t>
  </si>
  <si>
    <t>Timebekreftelse/DM/eng.kode/DIV</t>
  </si>
  <si>
    <t>Timepåminnelser (samme dag/dagen før/2 dg. før</t>
  </si>
  <si>
    <r>
      <t xml:space="preserve">Leie/lisenspriser (Eks. mva).  </t>
    </r>
    <r>
      <rPr>
        <sz val="11"/>
        <color rgb="FF000000"/>
        <rFont val="Calibri"/>
        <family val="2"/>
        <scheme val="minor"/>
      </rPr>
      <t>Utregning baserer seg på den "til en hver tid" gjeldende prislisste. Generell og årlig prisjustering utføres i april mnd. Neste justering er april 2021.</t>
    </r>
  </si>
  <si>
    <t xml:space="preserve">* Ved alle FixIT-installasjoner settes det inn ny hovedmaskin. Øvrig utstyr blir i hver enkelt tilfelle vurdert for evt. videre bruk eller erstattet med nytt utstyr.Vitec FixIT som utleier gir salong som leietaker en driftsgaranti på alt utstyr. Dersom det oppstår problemer med egeneid utstyr og dette må erstattes, skal salongene leie maskinvare gjennom leverandøren.
</t>
  </si>
  <si>
    <r>
      <rPr>
        <b/>
        <sz val="11"/>
        <color theme="1"/>
        <rFont val="Calibri"/>
        <family val="2"/>
        <scheme val="minor"/>
      </rPr>
      <t>*2)</t>
    </r>
    <r>
      <rPr>
        <sz val="11"/>
        <color theme="1"/>
        <rFont val="Calibri"/>
        <family val="2"/>
        <scheme val="minor"/>
      </rPr>
      <t xml:space="preserve"> Rabatt i Overgangsperiode er å betrakte som en utkjøpspris, og forutsetter at Vitec FixIT Systemer overtar eiendomsretten til alt eksisterende POS-HW utstyr som salongen besitter. Dette innbefatter Hovedmaskin/ Kundeskjerm/ Kvitteringsskriver/ Laserskriver/ El.kasseskuff/ Håndskanner/ Bankterminal). Utstyret skal være i tilfredsstillende stand. Dersom salongen har heftelser på HW-utstyret (Leasing avt. el. lignende), skal salongen likefullt innfri sine forpliktelser og framlegge en finansieringsplan som salongen garanterer for. </t>
    </r>
    <r>
      <rPr>
        <b/>
        <sz val="11"/>
        <color theme="1"/>
        <rFont val="Calibri"/>
        <family val="2"/>
        <scheme val="minor"/>
      </rPr>
      <t>Unntak;</t>
    </r>
    <r>
      <rPr>
        <sz val="11"/>
        <color theme="1"/>
        <rFont val="Calibri"/>
        <family val="2"/>
        <scheme val="minor"/>
      </rPr>
      <t xml:space="preserve"> Dersom salongen på leveringstidspunktet er eier og allerede benytter en X´tra timebokmaskin, så kan salongen eie og benytte denne videre til "end of life". Dersom det oppstår problemer med egeneid utstyr og dette må erstattes, skal salongene leie maskinvare gjennom leverandøren.</t>
    </r>
  </si>
  <si>
    <t xml:space="preserve">For VHC salonger som ønsker å benytte regnskapsmodul, så tilkommer denne i mnd. leiepris.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</si>
</sst>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quot;kr&quot;\ * #,##0.00_-;\-&quot;kr&quot;\ * #,##0.00_-;_-&quot;kr&quot;\ *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49">
    <xf numFmtId="0" fontId="0" fillId="0" borderId="0" xfId="0"/>
    <xf numFmtId="0" fontId="0" fillId="0" borderId="0" xfId="0"/>
    <xf numFmtId="0" fontId="0" fillId="0" borderId="0" xfId="0" applyAlignment="1">
      <alignment vertical="top"/>
    </xf>
    <xf numFmtId="0" fontId="3" fillId="0" borderId="1" xfId="0" applyFont="1" applyBorder="1"/>
    <xf numFmtId="0" fontId="4" fillId="0" borderId="1" xfId="0" applyFont="1" applyBorder="1"/>
    <xf numFmtId="0" fontId="0" fillId="0" borderId="1" xfId="0" applyBorder="1"/>
    <xf numFmtId="0" fontId="2" fillId="0" borderId="1" xfId="0" applyFont="1" applyBorder="1"/>
    <xf numFmtId="0" fontId="0" fillId="0" borderId="1" xfId="0" applyBorder="1" applyAlignment="1">
      <alignment vertical="top" wrapText="1"/>
    </xf>
    <xf numFmtId="0" fontId="2" fillId="0" borderId="1" xfId="0" applyFont="1" applyBorder="1" applyAlignment="1">
      <alignment vertical="top" wrapText="1"/>
    </xf>
    <xf numFmtId="0" fontId="3" fillId="2" borderId="1" xfId="0" applyFont="1" applyFill="1" applyBorder="1"/>
    <xf numFmtId="0" fontId="4" fillId="2" borderId="1" xfId="0" applyFont="1" applyFill="1" applyBorder="1"/>
    <xf numFmtId="0" fontId="3" fillId="2" borderId="1" xfId="0" applyFont="1" applyFill="1" applyBorder="1" applyAlignment="1">
      <alignment wrapText="1"/>
    </xf>
    <xf numFmtId="0" fontId="0" fillId="0" borderId="1" xfId="0"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3"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0" fillId="0" borderId="0" xfId="0" applyAlignment="1">
      <alignment horizontal="center"/>
    </xf>
    <xf numFmtId="43" fontId="3" fillId="2" borderId="1" xfId="1" applyFont="1" applyFill="1" applyBorder="1" applyAlignment="1">
      <alignment horizontal="center"/>
    </xf>
    <xf numFmtId="9" fontId="3" fillId="2" borderId="1" xfId="1" applyNumberFormat="1" applyFont="1" applyFill="1" applyBorder="1" applyAlignment="1">
      <alignment horizontal="center"/>
    </xf>
    <xf numFmtId="43" fontId="3" fillId="3" borderId="1" xfId="1" applyFont="1" applyFill="1" applyBorder="1" applyAlignment="1">
      <alignment horizontal="center"/>
    </xf>
    <xf numFmtId="43" fontId="4" fillId="4" borderId="1" xfId="1" applyFont="1" applyFill="1" applyBorder="1" applyAlignment="1">
      <alignment horizontal="center"/>
    </xf>
    <xf numFmtId="43" fontId="4" fillId="0" borderId="1" xfId="1" applyFont="1" applyBorder="1" applyAlignment="1">
      <alignment horizontal="center"/>
    </xf>
    <xf numFmtId="9" fontId="3" fillId="0" borderId="1" xfId="1" applyNumberFormat="1" applyFont="1" applyBorder="1" applyAlignment="1">
      <alignment horizontal="center"/>
    </xf>
    <xf numFmtId="43" fontId="3" fillId="0" borderId="1" xfId="1" applyFont="1" applyBorder="1" applyAlignment="1">
      <alignment horizontal="center"/>
    </xf>
    <xf numFmtId="43" fontId="1" fillId="4" borderId="2" xfId="1" applyFont="1" applyFill="1" applyBorder="1" applyAlignment="1">
      <alignment horizontal="center"/>
    </xf>
    <xf numFmtId="43" fontId="4" fillId="2" borderId="1" xfId="1" applyFont="1" applyFill="1" applyBorder="1" applyAlignment="1">
      <alignment horizontal="center"/>
    </xf>
    <xf numFmtId="43" fontId="2" fillId="0" borderId="1" xfId="1" applyFont="1" applyBorder="1" applyAlignment="1">
      <alignment horizontal="center" vertical="top" wrapText="1"/>
    </xf>
    <xf numFmtId="43" fontId="2" fillId="0" borderId="1" xfId="1" applyFont="1" applyFill="1" applyBorder="1" applyAlignment="1">
      <alignment horizontal="center" vertical="top" wrapText="1"/>
    </xf>
    <xf numFmtId="43" fontId="1" fillId="4" borderId="2" xfId="1" applyFont="1" applyFill="1" applyBorder="1" applyAlignment="1">
      <alignment horizontal="center" vertical="top" wrapText="1"/>
    </xf>
    <xf numFmtId="43" fontId="0" fillId="0" borderId="1" xfId="1" applyFont="1" applyBorder="1" applyAlignment="1">
      <alignment horizontal="center"/>
    </xf>
    <xf numFmtId="0" fontId="0" fillId="0" borderId="1" xfId="0" applyBorder="1" applyAlignment="1">
      <alignment horizontal="center"/>
    </xf>
    <xf numFmtId="9" fontId="0" fillId="0" borderId="1" xfId="1" applyNumberFormat="1" applyFont="1" applyBorder="1" applyAlignment="1">
      <alignment horizontal="center"/>
    </xf>
    <xf numFmtId="0" fontId="3" fillId="0" borderId="1" xfId="0" applyFont="1" applyBorder="1" applyAlignment="1">
      <alignment horizontal="center"/>
    </xf>
    <xf numFmtId="43" fontId="0" fillId="0" borderId="1" xfId="1" applyFont="1" applyBorder="1" applyAlignment="1">
      <alignment horizontal="center" vertical="top" wrapText="1"/>
    </xf>
    <xf numFmtId="9" fontId="0" fillId="0" borderId="1" xfId="1" applyNumberFormat="1" applyFont="1" applyBorder="1" applyAlignment="1">
      <alignment horizontal="center" vertical="top" wrapText="1"/>
    </xf>
    <xf numFmtId="0" fontId="0" fillId="0" borderId="1" xfId="0" applyBorder="1" applyAlignment="1">
      <alignment horizontal="center" vertical="top" wrapText="1"/>
    </xf>
    <xf numFmtId="0" fontId="5" fillId="0" borderId="3" xfId="0" applyFont="1" applyBorder="1" applyAlignment="1">
      <alignment horizontal="left"/>
    </xf>
    <xf numFmtId="0" fontId="5" fillId="0" borderId="0" xfId="0" applyFont="1" applyBorder="1" applyAlignment="1">
      <alignment horizontal="left"/>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cellXfs>
  <cellStyles count="3">
    <cellStyle name="Komma" xfId="1" builtinId="3"/>
    <cellStyle name="Normal" xfId="0" builtinId="0"/>
    <cellStyle name="Valut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132" zoomScaleNormal="140" workbookViewId="0">
      <selection activeCell="C11" sqref="C11"/>
    </sheetView>
  </sheetViews>
  <sheetFormatPr baseColWidth="10" defaultRowHeight="14.4" x14ac:dyDescent="0.3"/>
  <cols>
    <col min="1" max="1" width="36.6640625" customWidth="1"/>
    <col min="2" max="2" width="10.33203125" style="17" customWidth="1"/>
    <col min="3" max="3" width="11.88671875" style="17" customWidth="1"/>
    <col min="4" max="4" width="15.21875" style="17" customWidth="1"/>
    <col min="5" max="5" width="13.77734375" style="17" customWidth="1"/>
    <col min="6" max="6" width="11.33203125" style="17" customWidth="1"/>
  </cols>
  <sheetData>
    <row r="1" spans="1:6" s="1" customFormat="1" x14ac:dyDescent="0.3">
      <c r="B1" s="17"/>
      <c r="C1" s="17"/>
      <c r="D1" s="17"/>
      <c r="E1" s="17"/>
      <c r="F1" s="17"/>
    </row>
    <row r="2" spans="1:6" ht="15.6" x14ac:dyDescent="0.3">
      <c r="A2" s="37" t="s">
        <v>12</v>
      </c>
      <c r="B2" s="38"/>
      <c r="C2" s="38"/>
      <c r="D2" s="38"/>
      <c r="E2" s="38"/>
      <c r="F2" s="38"/>
    </row>
    <row r="3" spans="1:6" ht="28.8" customHeight="1" x14ac:dyDescent="0.3">
      <c r="A3" s="47" t="s">
        <v>15</v>
      </c>
      <c r="B3" s="48"/>
      <c r="C3" s="48"/>
      <c r="D3" s="48"/>
      <c r="E3" s="48"/>
      <c r="F3" s="48"/>
    </row>
    <row r="4" spans="1:6" s="2" customFormat="1" ht="86.4" x14ac:dyDescent="0.3">
      <c r="A4" s="13" t="s">
        <v>41</v>
      </c>
      <c r="B4" s="14" t="s">
        <v>27</v>
      </c>
      <c r="C4" s="14" t="s">
        <v>23</v>
      </c>
      <c r="D4" s="15" t="s">
        <v>32</v>
      </c>
      <c r="E4" s="14" t="s">
        <v>36</v>
      </c>
      <c r="F4" s="16" t="s">
        <v>34</v>
      </c>
    </row>
    <row r="5" spans="1:6" x14ac:dyDescent="0.3">
      <c r="A5" s="9" t="s">
        <v>9</v>
      </c>
      <c r="B5" s="18">
        <v>1050</v>
      </c>
      <c r="C5" s="19">
        <v>0.2</v>
      </c>
      <c r="D5" s="20">
        <f>B5-(B5*C5)</f>
        <v>840</v>
      </c>
      <c r="E5" s="19">
        <v>0.45</v>
      </c>
      <c r="F5" s="21">
        <f>B5-(B5*E5)</f>
        <v>577.5</v>
      </c>
    </row>
    <row r="6" spans="1:6" ht="28.8" x14ac:dyDescent="0.3">
      <c r="A6" s="11" t="s">
        <v>13</v>
      </c>
      <c r="B6" s="18">
        <v>1370</v>
      </c>
      <c r="C6" s="19">
        <v>0.2</v>
      </c>
      <c r="D6" s="20">
        <f t="shared" ref="D6:D9" si="0">B6-(B6*C6)</f>
        <v>1096</v>
      </c>
      <c r="E6" s="19">
        <v>0.45</v>
      </c>
      <c r="F6" s="21">
        <f>B6-(B6*E6)</f>
        <v>753.5</v>
      </c>
    </row>
    <row r="7" spans="1:6" x14ac:dyDescent="0.3">
      <c r="A7" s="9" t="s">
        <v>8</v>
      </c>
      <c r="B7" s="18">
        <v>1265</v>
      </c>
      <c r="C7" s="19">
        <v>0.2</v>
      </c>
      <c r="D7" s="20">
        <f t="shared" si="0"/>
        <v>1012</v>
      </c>
      <c r="E7" s="19">
        <v>0.45</v>
      </c>
      <c r="F7" s="21">
        <f>B7-(B7*E7)</f>
        <v>695.75</v>
      </c>
    </row>
    <row r="8" spans="1:6" x14ac:dyDescent="0.3">
      <c r="A8" s="4" t="s">
        <v>7</v>
      </c>
      <c r="B8" s="22">
        <v>300</v>
      </c>
      <c r="C8" s="23">
        <v>0.2</v>
      </c>
      <c r="D8" s="20">
        <f t="shared" si="0"/>
        <v>240</v>
      </c>
      <c r="E8" s="19">
        <v>0.45</v>
      </c>
      <c r="F8" s="21">
        <f>B8-(B8*E8)</f>
        <v>165</v>
      </c>
    </row>
    <row r="9" spans="1:6" x14ac:dyDescent="0.3">
      <c r="A9" s="9" t="s">
        <v>6</v>
      </c>
      <c r="B9" s="18">
        <v>465</v>
      </c>
      <c r="C9" s="19">
        <v>0.2</v>
      </c>
      <c r="D9" s="20">
        <f t="shared" si="0"/>
        <v>372</v>
      </c>
      <c r="E9" s="19">
        <v>0.45</v>
      </c>
      <c r="F9" s="21">
        <f>B9-(B9*E9)</f>
        <v>255.75</v>
      </c>
    </row>
    <row r="10" spans="1:6" x14ac:dyDescent="0.3">
      <c r="A10" s="4" t="s">
        <v>29</v>
      </c>
      <c r="B10" s="24"/>
      <c r="C10" s="24"/>
      <c r="D10" s="20"/>
      <c r="E10" s="24"/>
      <c r="F10" s="25"/>
    </row>
    <row r="11" spans="1:6" x14ac:dyDescent="0.3">
      <c r="A11" s="4" t="s">
        <v>30</v>
      </c>
      <c r="B11" s="24"/>
      <c r="C11" s="24"/>
      <c r="D11" s="20"/>
      <c r="E11" s="24"/>
      <c r="F11" s="25"/>
    </row>
    <row r="12" spans="1:6" x14ac:dyDescent="0.3">
      <c r="A12" s="4" t="s">
        <v>31</v>
      </c>
      <c r="B12" s="24"/>
      <c r="C12" s="24"/>
      <c r="D12" s="20"/>
      <c r="E12" s="24"/>
      <c r="F12" s="25"/>
    </row>
    <row r="13" spans="1:6" s="1" customFormat="1" x14ac:dyDescent="0.3">
      <c r="A13" s="4" t="s">
        <v>28</v>
      </c>
      <c r="B13" s="24"/>
      <c r="C13" s="24"/>
      <c r="D13" s="20"/>
      <c r="E13" s="24"/>
      <c r="F13" s="25"/>
    </row>
    <row r="14" spans="1:6" x14ac:dyDescent="0.3">
      <c r="A14" s="9" t="s">
        <v>5</v>
      </c>
      <c r="B14" s="18">
        <v>465</v>
      </c>
      <c r="C14" s="19">
        <v>0.2</v>
      </c>
      <c r="D14" s="20">
        <f t="shared" ref="D14:D20" si="1">B14-(B14*C14)</f>
        <v>372</v>
      </c>
      <c r="E14" s="19">
        <v>0.45</v>
      </c>
      <c r="F14" s="21">
        <f>B14-(B14*E14)</f>
        <v>255.75</v>
      </c>
    </row>
    <row r="15" spans="1:6" x14ac:dyDescent="0.3">
      <c r="A15" s="4" t="s">
        <v>25</v>
      </c>
      <c r="B15" s="22">
        <v>1025</v>
      </c>
      <c r="C15" s="23">
        <v>0.2</v>
      </c>
      <c r="D15" s="20">
        <f t="shared" si="1"/>
        <v>820</v>
      </c>
      <c r="E15" s="23">
        <v>0.2</v>
      </c>
      <c r="F15" s="25">
        <v>0</v>
      </c>
    </row>
    <row r="16" spans="1:6" x14ac:dyDescent="0.3">
      <c r="A16" s="9" t="s">
        <v>14</v>
      </c>
      <c r="B16" s="26">
        <v>170</v>
      </c>
      <c r="C16" s="19">
        <v>0.2</v>
      </c>
      <c r="D16" s="20">
        <f t="shared" si="1"/>
        <v>136</v>
      </c>
      <c r="E16" s="19">
        <v>0.45</v>
      </c>
      <c r="F16" s="21">
        <f>B16-(B16*E16)</f>
        <v>93.5</v>
      </c>
    </row>
    <row r="17" spans="1:6" x14ac:dyDescent="0.3">
      <c r="A17" s="4" t="s">
        <v>4</v>
      </c>
      <c r="B17" s="22">
        <v>270</v>
      </c>
      <c r="C17" s="23">
        <v>0.2</v>
      </c>
      <c r="D17" s="20">
        <f t="shared" si="1"/>
        <v>216</v>
      </c>
      <c r="E17" s="23">
        <v>0.2</v>
      </c>
      <c r="F17" s="25"/>
    </row>
    <row r="18" spans="1:6" x14ac:dyDescent="0.3">
      <c r="A18" s="9" t="s">
        <v>3</v>
      </c>
      <c r="B18" s="26">
        <v>555</v>
      </c>
      <c r="C18" s="19">
        <v>0.2</v>
      </c>
      <c r="D18" s="20">
        <f t="shared" si="1"/>
        <v>444</v>
      </c>
      <c r="E18" s="19">
        <v>0.45</v>
      </c>
      <c r="F18" s="21">
        <f>B18-(B18*E18)</f>
        <v>305.25</v>
      </c>
    </row>
    <row r="19" spans="1:6" x14ac:dyDescent="0.3">
      <c r="A19" s="9" t="s">
        <v>24</v>
      </c>
      <c r="B19" s="26">
        <v>99</v>
      </c>
      <c r="C19" s="19">
        <v>0.2</v>
      </c>
      <c r="D19" s="20">
        <f t="shared" si="1"/>
        <v>79.2</v>
      </c>
      <c r="E19" s="19">
        <v>0.45</v>
      </c>
      <c r="F19" s="21">
        <f>B19-(B19*E19)</f>
        <v>54.449999999999996</v>
      </c>
    </row>
    <row r="20" spans="1:6" s="1" customFormat="1" x14ac:dyDescent="0.3">
      <c r="A20" s="10" t="s">
        <v>35</v>
      </c>
      <c r="B20" s="26">
        <v>700</v>
      </c>
      <c r="C20" s="19">
        <v>0.2</v>
      </c>
      <c r="D20" s="20">
        <f t="shared" si="1"/>
        <v>560</v>
      </c>
      <c r="E20" s="19">
        <v>0.45</v>
      </c>
      <c r="F20" s="25"/>
    </row>
    <row r="21" spans="1:6" x14ac:dyDescent="0.3">
      <c r="A21" s="3" t="s">
        <v>37</v>
      </c>
      <c r="B21" s="27" t="s">
        <v>26</v>
      </c>
      <c r="C21" s="27"/>
      <c r="D21" s="28" t="s">
        <v>26</v>
      </c>
      <c r="E21" s="27"/>
      <c r="F21" s="29">
        <f>SUM(F5:F20)</f>
        <v>3156.45</v>
      </c>
    </row>
    <row r="23" spans="1:6" s="1" customFormat="1" ht="36" customHeight="1" x14ac:dyDescent="0.3">
      <c r="A23" s="41" t="s">
        <v>44</v>
      </c>
      <c r="B23" s="42"/>
      <c r="C23" s="42"/>
      <c r="D23" s="42"/>
      <c r="E23" s="42"/>
      <c r="F23" s="42"/>
    </row>
    <row r="24" spans="1:6" s="1" customFormat="1" ht="136.19999999999999" customHeight="1" x14ac:dyDescent="0.3">
      <c r="A24" s="39" t="s">
        <v>43</v>
      </c>
      <c r="B24" s="40"/>
      <c r="C24" s="40"/>
      <c r="D24" s="40"/>
      <c r="E24" s="40"/>
      <c r="F24" s="40"/>
    </row>
    <row r="25" spans="1:6" s="1" customFormat="1" ht="70.8" customHeight="1" x14ac:dyDescent="0.3">
      <c r="A25" s="45" t="s">
        <v>42</v>
      </c>
      <c r="B25" s="46"/>
      <c r="C25" s="46"/>
      <c r="D25" s="46"/>
      <c r="E25" s="46"/>
      <c r="F25" s="46"/>
    </row>
    <row r="26" spans="1:6" ht="22.8" customHeight="1" x14ac:dyDescent="0.3">
      <c r="A26" s="6" t="s">
        <v>11</v>
      </c>
      <c r="B26" s="30"/>
      <c r="C26" s="30"/>
      <c r="D26" s="30"/>
      <c r="E26" s="30"/>
      <c r="F26" s="31"/>
    </row>
    <row r="27" spans="1:6" x14ac:dyDescent="0.3">
      <c r="A27" s="5" t="s">
        <v>33</v>
      </c>
      <c r="B27" s="30">
        <v>0.69</v>
      </c>
      <c r="C27" s="32" t="s">
        <v>26</v>
      </c>
      <c r="D27" s="30">
        <v>0.69</v>
      </c>
      <c r="E27" s="30"/>
      <c r="F27" s="33"/>
    </row>
    <row r="28" spans="1:6" x14ac:dyDescent="0.3">
      <c r="A28" s="5" t="s">
        <v>39</v>
      </c>
      <c r="B28" s="30">
        <v>1</v>
      </c>
      <c r="C28" s="32" t="s">
        <v>26</v>
      </c>
      <c r="D28" s="30">
        <v>1</v>
      </c>
      <c r="E28" s="30"/>
      <c r="F28" s="31"/>
    </row>
    <row r="29" spans="1:6" ht="28.8" x14ac:dyDescent="0.3">
      <c r="A29" s="12" t="s">
        <v>40</v>
      </c>
      <c r="B29" s="30">
        <v>2</v>
      </c>
      <c r="C29" s="32">
        <v>0.25</v>
      </c>
      <c r="D29" s="30">
        <f>B29*0.75</f>
        <v>1.5</v>
      </c>
      <c r="E29" s="30"/>
      <c r="F29" s="31"/>
    </row>
    <row r="30" spans="1:6" ht="20.55" customHeight="1" x14ac:dyDescent="0.3">
      <c r="A30" s="6" t="s">
        <v>10</v>
      </c>
      <c r="B30" s="30"/>
      <c r="C30" s="30"/>
      <c r="D30" s="30"/>
      <c r="E30" s="30"/>
      <c r="F30" s="31"/>
    </row>
    <row r="31" spans="1:6" x14ac:dyDescent="0.3">
      <c r="A31" s="5" t="s">
        <v>2</v>
      </c>
      <c r="B31" s="30"/>
      <c r="C31" s="30"/>
      <c r="D31" s="30"/>
      <c r="E31" s="30"/>
      <c r="F31" s="31"/>
    </row>
    <row r="32" spans="1:6" x14ac:dyDescent="0.3">
      <c r="A32" s="5" t="s">
        <v>1</v>
      </c>
      <c r="B32" s="30">
        <v>150</v>
      </c>
      <c r="C32" s="30"/>
      <c r="D32" s="30"/>
      <c r="E32" s="30"/>
      <c r="F32" s="31"/>
    </row>
    <row r="33" spans="1:6" x14ac:dyDescent="0.3">
      <c r="A33" s="5" t="s">
        <v>0</v>
      </c>
      <c r="B33" s="30">
        <v>1250</v>
      </c>
      <c r="C33" s="32">
        <v>0.2</v>
      </c>
      <c r="D33" s="30">
        <f>B33*0.8</f>
        <v>1000</v>
      </c>
      <c r="E33" s="30"/>
      <c r="F33" s="31"/>
    </row>
    <row r="34" spans="1:6" x14ac:dyDescent="0.3">
      <c r="A34" s="5"/>
      <c r="B34" s="31"/>
      <c r="C34" s="31"/>
      <c r="D34" s="31"/>
      <c r="E34" s="31"/>
      <c r="F34" s="31"/>
    </row>
    <row r="35" spans="1:6" x14ac:dyDescent="0.3">
      <c r="A35" s="3" t="s">
        <v>22</v>
      </c>
      <c r="B35" s="31"/>
      <c r="C35" s="31"/>
      <c r="D35" s="31"/>
      <c r="E35" s="31"/>
      <c r="F35" s="31"/>
    </row>
    <row r="36" spans="1:6" ht="80.55" customHeight="1" x14ac:dyDescent="0.3">
      <c r="A36" s="7" t="s">
        <v>16</v>
      </c>
      <c r="B36" s="34">
        <v>1990</v>
      </c>
      <c r="C36" s="35">
        <v>0.4</v>
      </c>
      <c r="D36" s="34">
        <f>B36*0.6</f>
        <v>1194</v>
      </c>
      <c r="E36" s="34"/>
      <c r="F36" s="36"/>
    </row>
    <row r="37" spans="1:6" ht="90.45" customHeight="1" x14ac:dyDescent="0.3">
      <c r="A37" s="8" t="s">
        <v>17</v>
      </c>
      <c r="B37" s="34">
        <v>2990</v>
      </c>
      <c r="C37" s="35">
        <v>0.4</v>
      </c>
      <c r="D37" s="34">
        <f t="shared" ref="D37:D41" si="2">B37*0.6</f>
        <v>1794</v>
      </c>
      <c r="E37" s="34"/>
      <c r="F37" s="36"/>
    </row>
    <row r="38" spans="1:6" ht="150.44999999999999" customHeight="1" x14ac:dyDescent="0.3">
      <c r="A38" s="8" t="s">
        <v>18</v>
      </c>
      <c r="B38" s="34">
        <v>1990</v>
      </c>
      <c r="C38" s="35">
        <v>0.4</v>
      </c>
      <c r="D38" s="34">
        <f t="shared" si="2"/>
        <v>1194</v>
      </c>
      <c r="E38" s="34"/>
      <c r="F38" s="36"/>
    </row>
    <row r="39" spans="1:6" ht="110.55" customHeight="1" x14ac:dyDescent="0.3">
      <c r="A39" s="7" t="s">
        <v>19</v>
      </c>
      <c r="B39" s="34">
        <v>4990</v>
      </c>
      <c r="C39" s="35">
        <v>0.4</v>
      </c>
      <c r="D39" s="34">
        <f t="shared" si="2"/>
        <v>2994</v>
      </c>
      <c r="E39" s="34"/>
      <c r="F39" s="36"/>
    </row>
    <row r="40" spans="1:6" ht="94.2" customHeight="1" x14ac:dyDescent="0.3">
      <c r="A40" s="7" t="s">
        <v>20</v>
      </c>
      <c r="B40" s="34">
        <v>4990</v>
      </c>
      <c r="C40" s="35">
        <v>0.4</v>
      </c>
      <c r="D40" s="34">
        <f t="shared" si="2"/>
        <v>2994</v>
      </c>
      <c r="E40" s="34"/>
      <c r="F40" s="36"/>
    </row>
    <row r="41" spans="1:6" ht="120" customHeight="1" x14ac:dyDescent="0.3">
      <c r="A41" s="7" t="s">
        <v>21</v>
      </c>
      <c r="B41" s="34">
        <v>2990</v>
      </c>
      <c r="C41" s="35">
        <v>0.4</v>
      </c>
      <c r="D41" s="34">
        <f t="shared" si="2"/>
        <v>1794</v>
      </c>
      <c r="E41" s="34"/>
      <c r="F41" s="36"/>
    </row>
    <row r="42" spans="1:6" ht="64.2" customHeight="1" x14ac:dyDescent="0.3">
      <c r="A42" s="43" t="s">
        <v>38</v>
      </c>
      <c r="B42" s="44"/>
      <c r="C42" s="44"/>
      <c r="D42" s="44"/>
      <c r="E42" s="44"/>
      <c r="F42" s="44"/>
    </row>
  </sheetData>
  <mergeCells count="6">
    <mergeCell ref="A2:F2"/>
    <mergeCell ref="A24:F24"/>
    <mergeCell ref="A23:F23"/>
    <mergeCell ref="A42:F42"/>
    <mergeCell ref="A25:F25"/>
    <mergeCell ref="A3:F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'Ark1'!Utskriftsområde</vt:lpstr>
    </vt:vector>
  </TitlesOfParts>
  <Company>tango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H. Hansen</dc:creator>
  <cp:lastModifiedBy>Tommy H. Hansen</cp:lastModifiedBy>
  <cp:lastPrinted>2021-01-15T12:38:58Z</cp:lastPrinted>
  <dcterms:created xsi:type="dcterms:W3CDTF">2020-04-07T07:27:27Z</dcterms:created>
  <dcterms:modified xsi:type="dcterms:W3CDTF">2021-01-15T12:40:24Z</dcterms:modified>
</cp:coreProperties>
</file>